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2\trimestres\1ro\"/>
    </mc:Choice>
  </mc:AlternateContent>
  <bookViews>
    <workbookView xWindow="360" yWindow="135" windowWidth="18915" windowHeight="820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B59" i="1" l="1"/>
  <c r="E62" i="1"/>
  <c r="C30" i="1"/>
  <c r="E67" i="1" l="1"/>
  <c r="E78" i="1" s="1"/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24" i="1"/>
  <c r="C16" i="1"/>
  <c r="C8" i="1"/>
  <c r="F78" i="1" l="1"/>
  <c r="F46" i="1"/>
  <c r="F58" i="1" s="1"/>
  <c r="C46" i="1"/>
  <c r="C61" i="1" s="1"/>
  <c r="B24" i="1"/>
  <c r="B16" i="1"/>
  <c r="B8" i="1"/>
  <c r="E8" i="1"/>
  <c r="E30" i="1"/>
  <c r="E26" i="1"/>
  <c r="E74" i="1"/>
  <c r="E56" i="1"/>
  <c r="E41" i="1"/>
  <c r="B40" i="1"/>
  <c r="E37" i="1"/>
  <c r="B37" i="1"/>
  <c r="B30" i="1"/>
  <c r="E22" i="1"/>
  <c r="E18" i="1"/>
  <c r="F80" i="1" l="1"/>
  <c r="E46" i="1"/>
  <c r="E58" i="1" s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<sst xmlns="http://schemas.openxmlformats.org/spreadsheetml/2006/main" count="127" uniqueCount="124">
  <si>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</si>
  <si>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</si>
  <si>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</si>
  <si>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</si>
  <si>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</si>
  <si>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</si>
  <si>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</si>
  <si>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</si>
  <si>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</si>
  <si>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</si>
  <si>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</si>
  <si>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</si>
  <si>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</si>
  <si>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</si>
  <si>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</si>
  <si>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</si>
  <si>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</si>
  <si>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</si>
  <si>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</si>
  <si>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</si>
  <si>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</si>
  <si>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</si>
  <si>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</si>
  <si>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</si>
  <si>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</si>
  <si>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</si>
  <si>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</si>
  <si>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</si>
  <si>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</si>
  <si>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</si>
  <si>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</si>
  <si>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</si>
  <si>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</si>
  <si>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</si>
  <si>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</si>
  <si>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</si>
  <si>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</si>
  <si>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</si>
  <si>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</si>
  <si>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</si>
  <si>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</si>
  <si>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</si>
  <si>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</si>
  <si>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</si>
  <si>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</si>
  <si>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</si>
  <si>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</si>
  <si>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</si>
  <si>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</si>
  <si>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</si>
  <si>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</si>
  <si>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</si>
  <si>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</si>
  <si>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</si>
  <si>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</si>
  <si>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</si>
  <si>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</si>
  <si>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</si>
  <si>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</si>
  <si>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</si>
  <si>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</si>
  <si>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</si>
  <si>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</si>
  <si>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</si>
  <si>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</si>
  <si>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</si>
  <si>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</si>
  <si>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</si>
  <si>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</si>
  <si>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</si>
  <si>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</si>
  <si>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</si>
  <si>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</si>
  <si>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</si>
  <si>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</si>
  <si>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</si>
  <si>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</si>
  <si>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</si>
  <si>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</si>
  <si>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</si>
  <si>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</si>
  <si>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</si>
  <si>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</si>
  <si>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</si>
  <si>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</si>
  <si>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</si>
  <si>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</si>
  <si>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</si>
  <si>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</si>
  <si>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</si>
  <si>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</si>
  <si>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</si>
  <si>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</si>
  <si>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</si>
  <si>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</si>
  <si>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</si>
  <si>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</si>
  <si>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</si>
  <si>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</si>
  <si>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</si>
  <si>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</si>
  <si>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</si>
  <si>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</si>
  <si>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</si>
  <si>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</si>
  <si>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</si>
  <si>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</si>
  <si>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</si>
  <si>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</si>
  <si>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</si>
  <si>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</si>
  <si>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</si>
  <si>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</si>
  <si>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</si>
  <si>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</si>
  <si>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</si>
  <si>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</si>
  <si>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</si>
  <si>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</si>
  <si>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</si>
  <si>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</si>
  <si>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2021</t>
  </si>
  <si>
    <t>Marzo 2022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</si>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</sst>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4">
    <cellStyle name="Millares" xfId="2" builtinId="3"/>
    <cellStyle name="Millares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55" zoomScale="130" zoomScaleNormal="130" workbookViewId="0">
      <selection activeCell="A4" sqref="A4:F4"/>
    </sheetView>
  </sheetViews>
  <sheetFormatPr baseColWidth="10" defaultRowHeight="15" x14ac:dyDescent="0.25"/>
  <cols>
    <col min="1" max="1" width="46" customWidth="1"/>
    <col min="2" max="2" width="22.140625" customWidth="1"/>
    <col min="3" max="3" width="19.42578125" bestFit="1" customWidth="1"/>
    <col min="4" max="4" width="69.7109375" bestFit="1" customWidth="1"/>
    <col min="5" max="5" width="20.5703125" customWidth="1"/>
    <col min="6" max="6" width="19.5703125" bestFit="1" customWidth="1"/>
    <col min="8" max="8" width="16.42578125" bestFit="1" customWidth="1"/>
  </cols>
  <sheetData>
    <row r="1" spans="1:6" x14ac:dyDescent="0.25">
      <c r="A1" s="37" t="s">
        <v>118</v>
      </c>
      <c r="B1" s="38"/>
      <c r="C1" s="38"/>
      <c r="D1" s="38"/>
      <c r="E1" s="38"/>
      <c r="F1" s="39"/>
    </row>
    <row r="2" spans="1:6" x14ac:dyDescent="0.25">
      <c r="A2" s="40" t="s">
        <v>119</v>
      </c>
      <c r="B2" s="41"/>
      <c r="C2" s="41"/>
      <c r="D2" s="41"/>
      <c r="E2" s="41"/>
      <c r="F2" s="42"/>
    </row>
    <row r="3" spans="1:6" x14ac:dyDescent="0.25">
      <c r="A3" s="40" t="s">
        <v>123</v>
      </c>
      <c r="B3" s="41"/>
      <c r="C3" s="41"/>
      <c r="D3" s="41"/>
      <c r="E3" s="41"/>
      <c r="F3" s="42"/>
    </row>
    <row r="4" spans="1:6" ht="15.75" thickBot="1" x14ac:dyDescent="0.3">
      <c r="A4" s="43" t="s">
        <v>120</v>
      </c>
      <c r="B4" s="44"/>
      <c r="C4" s="44"/>
      <c r="D4" s="44"/>
      <c r="E4" s="44"/>
      <c r="F4" s="45"/>
    </row>
    <row r="5" spans="1:6" s="3" customFormat="1" ht="26.25" thickBot="1" x14ac:dyDescent="0.25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741433330.29589999</v>
      </c>
      <c r="C8" s="11">
        <f>SUM(C9:C15)</f>
        <v>664878477.14759994</v>
      </c>
      <c r="D8" s="9" t="s">
        <v>6</v>
      </c>
      <c r="E8" s="11">
        <f>SUM(E9:E17)</f>
        <v>208779627.4501</v>
      </c>
      <c r="F8" s="11">
        <f>SUM(F9:F17)</f>
        <v>592932565.99000001</v>
      </c>
    </row>
    <row r="9" spans="1:6" s="3" customFormat="1" ht="12.75" x14ac:dyDescent="0.2">
      <c r="A9" s="12" t="s">
        <v>7</v>
      </c>
      <c r="B9" s="13">
        <v>86000</v>
      </c>
      <c r="C9" s="13">
        <v>86000</v>
      </c>
      <c r="D9" s="14" t="s">
        <v>8</v>
      </c>
      <c r="E9" s="13">
        <v>15566357.963</v>
      </c>
      <c r="F9" s="13">
        <v>36491937.369999997</v>
      </c>
    </row>
    <row r="10" spans="1:6" s="3" customFormat="1" ht="12.75" x14ac:dyDescent="0.2">
      <c r="A10" s="12" t="s">
        <v>9</v>
      </c>
      <c r="B10" s="13">
        <v>741338692.16589999</v>
      </c>
      <c r="C10" s="13">
        <v>664790038.58759999</v>
      </c>
      <c r="D10" s="14" t="s">
        <v>10</v>
      </c>
      <c r="E10" s="13">
        <v>9713511.1113000009</v>
      </c>
      <c r="F10" s="13">
        <v>346636620.91000003</v>
      </c>
    </row>
    <row r="11" spans="1:6" s="3" customFormat="1" ht="12.75" x14ac:dyDescent="0.2">
      <c r="A11" s="12" t="s">
        <v>11</v>
      </c>
      <c r="B11" s="13">
        <v>8638.1299999999992</v>
      </c>
      <c r="C11" s="13">
        <v>2438.56</v>
      </c>
      <c r="D11" s="14" t="s">
        <v>12</v>
      </c>
      <c r="E11" s="13">
        <v>116212.08</v>
      </c>
      <c r="F11" s="13">
        <v>44248043.609999999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13">
        <v>14673017.8298</v>
      </c>
      <c r="F13" s="13">
        <v>1279998.3400000001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13">
        <v>45200044.633900002</v>
      </c>
      <c r="F15" s="13">
        <v>101592472.29000001</v>
      </c>
    </row>
    <row r="16" spans="1:6" s="3" customFormat="1" ht="12.75" x14ac:dyDescent="0.2">
      <c r="A16" s="10" t="s">
        <v>21</v>
      </c>
      <c r="B16" s="11">
        <f>SUM(B17:B23)</f>
        <v>1871029765.0110002</v>
      </c>
      <c r="C16" s="11">
        <f>SUM(C17:C23)</f>
        <v>2013380585.5999999</v>
      </c>
      <c r="D16" s="14" t="s">
        <v>22</v>
      </c>
      <c r="E16" s="13">
        <v>0</v>
      </c>
      <c r="F16" s="13">
        <v>0</v>
      </c>
    </row>
    <row r="17" spans="1:6" s="3" customFormat="1" ht="12.75" x14ac:dyDescent="0.2">
      <c r="A17" s="15" t="s">
        <v>23</v>
      </c>
      <c r="B17" s="13">
        <v>1802868958.1700001</v>
      </c>
      <c r="C17" s="13">
        <v>2002773496.99</v>
      </c>
      <c r="D17" s="14" t="s">
        <v>24</v>
      </c>
      <c r="E17" s="13">
        <v>123510483.8321</v>
      </c>
      <c r="F17" s="13">
        <v>62683493.469999999</v>
      </c>
    </row>
    <row r="18" spans="1:6" s="3" customFormat="1" ht="12.75" x14ac:dyDescent="0.2">
      <c r="A18" s="15" t="s">
        <v>25</v>
      </c>
      <c r="B18" s="13">
        <v>0</v>
      </c>
      <c r="C18" s="13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13">
        <v>66573368.590999998</v>
      </c>
      <c r="C19" s="13">
        <v>8585733.5500000007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13">
        <v>125174.82</v>
      </c>
      <c r="C20" s="13">
        <v>186328.33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13">
        <v>1462263.43</v>
      </c>
      <c r="C22" s="13">
        <v>1835026.73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258978.85</v>
      </c>
      <c r="C24" s="11">
        <f>SUM(C25:C29)</f>
        <v>96090404.079999998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13">
        <v>158978.85</v>
      </c>
      <c r="C25" s="13">
        <v>914311.06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13">
        <v>0</v>
      </c>
      <c r="C26" s="13">
        <v>95076093.019999996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13">
        <v>100000</v>
      </c>
      <c r="C28" s="13">
        <v>100000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4">
        <f>SUM(B31:B35)</f>
        <v>0</v>
      </c>
      <c r="C30" s="35">
        <f>SUM(C31:C35)</f>
        <v>0</v>
      </c>
      <c r="D30" s="9" t="s">
        <v>50</v>
      </c>
      <c r="E30" s="11">
        <f>SUM(E31:E36)</f>
        <v>1391812147.3199999</v>
      </c>
      <c r="F30" s="11">
        <f>SUM(F31:F36)</f>
        <v>1388034588.4000001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13">
        <v>1391812147.3199999</v>
      </c>
      <c r="F34" s="13">
        <v>1388034588.4000001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2612722074.1568999</v>
      </c>
      <c r="C46" s="22">
        <f>SUM(C8+C16+C24+C30+C36+C37+C40)</f>
        <v>2774349466.8275995</v>
      </c>
      <c r="D46" s="9" t="s">
        <v>80</v>
      </c>
      <c r="E46" s="11">
        <f>SUM(E8,E18,E22,E25,E26,E30,E37,E41)</f>
        <v>1600591774.7700999</v>
      </c>
      <c r="F46" s="11">
        <f>SUM(F8,F18,F22,F25,F26,F30,F37,F41)</f>
        <v>1980967154.3900001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2">
        <v>1439020467.8099999</v>
      </c>
      <c r="C49" s="32">
        <v>1435414805.97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2">
        <v>4144001039.71</v>
      </c>
      <c r="C51" s="32">
        <v>4131098707.71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2">
        <v>2302994596.1669002</v>
      </c>
      <c r="C52" s="32">
        <v>2306155202.3899999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2">
        <v>49500689.034500003</v>
      </c>
      <c r="C53" s="32">
        <v>49466214.649999999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-706601808.3441</v>
      </c>
      <c r="C54" s="16">
        <v>-665545740.12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1600591774.7700999</v>
      </c>
      <c r="F58" s="11">
        <f>SUM(F46,F56)</f>
        <v>1980967154.3900001</v>
      </c>
    </row>
    <row r="59" spans="1:6" s="3" customFormat="1" ht="12.75" x14ac:dyDescent="0.2">
      <c r="A59" s="7" t="s">
        <v>100</v>
      </c>
      <c r="B59" s="33">
        <f>SUM(B49,B50,B51,B52,B53,B54,B55,B56,B57)</f>
        <v>7228914984.3773012</v>
      </c>
      <c r="C59" s="29">
        <f>SUM(C49,C50,C51,C52,C53,C54,C55,C56,C57)</f>
        <v>7256589190.5999994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9841637058.5342007</v>
      </c>
      <c r="C61" s="22">
        <f>SUM(C46,C59)</f>
        <v>10030938657.427599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SUM(E63:E65)-0</f>
        <v>4587557121.1303997</v>
      </c>
      <c r="F62" s="11">
        <f>SUM(F63:F65)</f>
        <v>4587557121.1400003</v>
      </c>
    </row>
    <row r="63" spans="1:6" s="3" customFormat="1" ht="12.75" x14ac:dyDescent="0.2">
      <c r="A63" s="15"/>
      <c r="B63" s="20"/>
      <c r="C63" s="20"/>
      <c r="D63" s="14" t="s">
        <v>104</v>
      </c>
      <c r="E63" s="13">
        <v>4585570778.6653996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13">
        <v>1986342.4650000001</v>
      </c>
      <c r="F64" s="13">
        <v>1986342.47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3653488162.6343999</v>
      </c>
      <c r="F67" s="11">
        <f>SUM(F68:F72)</f>
        <v>3462414381.9000001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184845359.52090001</v>
      </c>
      <c r="F68" s="31">
        <v>636222790.87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3425999356.7135</v>
      </c>
      <c r="F69" s="31">
        <v>2783548144.6300001</v>
      </c>
    </row>
    <row r="70" spans="1:8" s="3" customFormat="1" ht="12.75" x14ac:dyDescent="0.2">
      <c r="A70" s="15"/>
      <c r="B70" s="20"/>
      <c r="C70" s="20"/>
      <c r="D70" s="14" t="s">
        <v>110</v>
      </c>
      <c r="E70" s="13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8241045283.7647991</v>
      </c>
      <c r="F78" s="11">
        <f>SUM(F62,F67,F74)</f>
        <v>8049971503.0400009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</f>
        <v>9841637058.5348988</v>
      </c>
      <c r="F80" s="22">
        <f>SUM(F58,F78)</f>
        <v>10030938657.43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6"/>
      <c r="B83" s="36"/>
      <c r="C83" s="36"/>
      <c r="D83" s="36"/>
      <c r="E83" s="36"/>
      <c r="F83" s="36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2022-04-08T16:12:40Z</dcterms:modified>
</cp:coreProperties>
</file>